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actor" sheetId="1" r:id="rId1"/>
  </sheets>
  <definedNames>
    <definedName name="T">'Reactor'!$D$8</definedName>
    <definedName name="TABLE" localSheetId="0">'Reactor'!$D$8:$D$8</definedName>
  </definedNames>
  <calcPr fullCalcOnLoad="1"/>
</workbook>
</file>

<file path=xl/sharedStrings.xml><?xml version="1.0" encoding="utf-8"?>
<sst xmlns="http://schemas.openxmlformats.org/spreadsheetml/2006/main" count="45" uniqueCount="39">
  <si>
    <t>Is making a nuclear power plant carbon neutral??</t>
  </si>
  <si>
    <t>metres thick</t>
  </si>
  <si>
    <t>Dome diameter</t>
  </si>
  <si>
    <t>Cooling tower diameter</t>
  </si>
  <si>
    <t>Cooling tower height</t>
  </si>
  <si>
    <t>Cooling tower wall thickness</t>
  </si>
  <si>
    <t>metres</t>
  </si>
  <si>
    <t>Dome number of skins</t>
  </si>
  <si>
    <t>Dome skin</t>
  </si>
  <si>
    <t>Concrete density</t>
  </si>
  <si>
    <t>CO2 released making concrete</t>
  </si>
  <si>
    <t>kg/m^3</t>
  </si>
  <si>
    <t>kg (ideal nuclear reactor)</t>
  </si>
  <si>
    <t>Lifetime of reactor</t>
  </si>
  <si>
    <t>years</t>
  </si>
  <si>
    <t>Capacity</t>
  </si>
  <si>
    <t>C02 released generating 1MWh</t>
  </si>
  <si>
    <t>MW assuming no down time (source: Sizewell B has two 3000rpm generators of 660MW each)</t>
  </si>
  <si>
    <t>metres, assuming spherical dome (source: measured off satellite images)</t>
  </si>
  <si>
    <t>kg, gas turbine power station based on 800lb/MWh</t>
  </si>
  <si>
    <t>Total concrete making 1 plant</t>
  </si>
  <si>
    <t>Power generated in lifetime</t>
  </si>
  <si>
    <t>Equivalent CO2 for gas turbine</t>
  </si>
  <si>
    <t>Difference</t>
  </si>
  <si>
    <t>Surface area of dome</t>
  </si>
  <si>
    <t>for safety</t>
  </si>
  <si>
    <t>Volume of 1 skin</t>
  </si>
  <si>
    <t>Volume of cooling tower</t>
  </si>
  <si>
    <t>4 x pi x r^2</t>
  </si>
  <si>
    <t>Volume of all skins</t>
  </si>
  <si>
    <t>metres, actually tapers from 100m to 50m but assumed cylindrical</t>
  </si>
  <si>
    <t>Total CO2 making concrete</t>
  </si>
  <si>
    <t>m^3</t>
  </si>
  <si>
    <t>annulus x height</t>
  </si>
  <si>
    <t>kg</t>
  </si>
  <si>
    <t>MWh</t>
  </si>
  <si>
    <t>kg saved</t>
  </si>
  <si>
    <t>CO2 from the reactor running</t>
  </si>
  <si>
    <t>kg per tonne (source: http://www.sustainableconcrete.org.uk/main.asp?page=0)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</si>
</sst>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H23" sqref="H23"/>
    </sheetView>
  </sheetViews>
  <sheetFormatPr defaultColWidth="9.140625" defaultRowHeight="12.75"/>
  <cols>
    <col min="4" max="4" width="16.28125" style="1" bestFit="1" customWidth="1"/>
  </cols>
  <sheetData>
    <row r="1" s="4" customFormat="1" ht="25.5">
      <c r="A1" s="3" t="s">
        <v>0</v>
      </c>
    </row>
    <row r="3" spans="1:5" ht="12.75">
      <c r="A3" s="5"/>
      <c r="C3" s="6" t="s">
        <v>8</v>
      </c>
      <c r="D3" s="1">
        <v>1.3</v>
      </c>
      <c r="E3" t="s">
        <v>1</v>
      </c>
    </row>
    <row r="4" spans="1:5" ht="12.75">
      <c r="A4" s="5"/>
      <c r="C4" s="6" t="s">
        <v>7</v>
      </c>
      <c r="D4" s="9">
        <v>2</v>
      </c>
      <c r="E4" t="s">
        <v>25</v>
      </c>
    </row>
    <row r="5" spans="1:5" ht="12.75">
      <c r="A5" s="5"/>
      <c r="C5" s="6" t="s">
        <v>2</v>
      </c>
      <c r="D5" s="1">
        <v>65</v>
      </c>
      <c r="E5" t="s">
        <v>18</v>
      </c>
    </row>
    <row r="6" spans="1:5" ht="12.75">
      <c r="A6" s="5"/>
      <c r="C6" s="6" t="s">
        <v>3</v>
      </c>
      <c r="D6" s="1">
        <v>75</v>
      </c>
      <c r="E6" t="s">
        <v>30</v>
      </c>
    </row>
    <row r="7" spans="1:5" ht="12.75">
      <c r="A7" s="5"/>
      <c r="C7" s="6" t="s">
        <v>4</v>
      </c>
      <c r="D7" s="1">
        <f>(375*12*2.54)/100</f>
        <v>114.3</v>
      </c>
      <c r="E7" t="s">
        <v>6</v>
      </c>
    </row>
    <row r="8" spans="1:5" ht="12.75">
      <c r="A8" s="5"/>
      <c r="C8" s="6" t="s">
        <v>5</v>
      </c>
      <c r="D8" s="2">
        <v>0.2</v>
      </c>
      <c r="E8" t="s">
        <v>6</v>
      </c>
    </row>
    <row r="9" spans="1:5" ht="12.75">
      <c r="A9" s="5"/>
      <c r="C9" s="6" t="s">
        <v>9</v>
      </c>
      <c r="D9" s="8">
        <v>2400</v>
      </c>
      <c r="E9" t="s">
        <v>11</v>
      </c>
    </row>
    <row r="10" spans="1:5" ht="12.75">
      <c r="A10" s="5"/>
      <c r="C10" s="6" t="s">
        <v>10</v>
      </c>
      <c r="D10" s="8">
        <v>176</v>
      </c>
      <c r="E10" t="s">
        <v>38</v>
      </c>
    </row>
    <row r="11" spans="1:4" ht="12.75">
      <c r="A11" s="5"/>
      <c r="C11" s="6"/>
      <c r="D11" s="2"/>
    </row>
    <row r="12" spans="1:5" ht="12.75">
      <c r="A12" s="5"/>
      <c r="C12" s="6" t="s">
        <v>16</v>
      </c>
      <c r="D12" s="8">
        <v>363</v>
      </c>
      <c r="E12" t="s">
        <v>19</v>
      </c>
    </row>
    <row r="13" spans="1:5" ht="12.75">
      <c r="A13" s="5"/>
      <c r="C13" s="6" t="s">
        <v>16</v>
      </c>
      <c r="D13" s="8">
        <v>0</v>
      </c>
      <c r="E13" t="s">
        <v>12</v>
      </c>
    </row>
    <row r="14" spans="1:5" ht="12.75">
      <c r="A14" s="5"/>
      <c r="C14" s="6" t="s">
        <v>13</v>
      </c>
      <c r="D14" s="8">
        <v>40</v>
      </c>
      <c r="E14" t="s">
        <v>14</v>
      </c>
    </row>
    <row r="15" spans="1:5" ht="12.75">
      <c r="A15" s="5"/>
      <c r="C15" s="6" t="s">
        <v>15</v>
      </c>
      <c r="D15" s="8">
        <f>660*2</f>
        <v>1320</v>
      </c>
      <c r="E15" t="s">
        <v>17</v>
      </c>
    </row>
    <row r="16" spans="1:4" ht="12.75">
      <c r="A16" s="5"/>
      <c r="C16" s="6"/>
      <c r="D16" s="2"/>
    </row>
    <row r="17" spans="1:5" ht="12.75">
      <c r="A17" s="5"/>
      <c r="C17" s="6" t="s">
        <v>24</v>
      </c>
      <c r="D17" s="8">
        <f>4*PI()*((D5/2)^2)</f>
        <v>13273.228961416877</v>
      </c>
      <c r="E17" t="s">
        <v>28</v>
      </c>
    </row>
    <row r="18" spans="1:5" ht="12.75">
      <c r="A18" s="5"/>
      <c r="C18" s="6" t="s">
        <v>26</v>
      </c>
      <c r="D18" s="8">
        <f>D17*D3</f>
        <v>17255.19764984194</v>
      </c>
      <c r="E18" t="s">
        <v>32</v>
      </c>
    </row>
    <row r="19" spans="1:5" ht="12.75">
      <c r="A19" s="5"/>
      <c r="C19" s="6" t="s">
        <v>29</v>
      </c>
      <c r="D19" s="8">
        <f>D18*D4</f>
        <v>34510.39529968388</v>
      </c>
      <c r="E19" t="s">
        <v>32</v>
      </c>
    </row>
    <row r="20" spans="1:5" ht="12.75">
      <c r="A20" s="5"/>
      <c r="C20" s="6" t="s">
        <v>27</v>
      </c>
      <c r="D20" s="8">
        <f>((PI()*((D6/2)^2))-(PI()*(((D6/2)-D8)^2)))*D7</f>
        <v>5371.89724296767</v>
      </c>
      <c r="E20" t="s">
        <v>33</v>
      </c>
    </row>
    <row r="21" spans="1:5" ht="12.75">
      <c r="A21" s="5"/>
      <c r="C21" s="6" t="s">
        <v>20</v>
      </c>
      <c r="D21" s="8">
        <f>(D19+D20)*D9</f>
        <v>95717502.10236372</v>
      </c>
      <c r="E21" t="s">
        <v>34</v>
      </c>
    </row>
    <row r="22" spans="1:5" ht="12.75">
      <c r="A22" s="5"/>
      <c r="C22" s="6" t="s">
        <v>31</v>
      </c>
      <c r="D22" s="8">
        <f>D21*D10/1000</f>
        <v>16846280.370016012</v>
      </c>
      <c r="E22" t="s">
        <v>34</v>
      </c>
    </row>
    <row r="23" spans="1:5" ht="12.75">
      <c r="A23" s="5"/>
      <c r="C23" s="6" t="s">
        <v>21</v>
      </c>
      <c r="D23" s="8">
        <f>D15*D14*(365.25*24)</f>
        <v>462844800</v>
      </c>
      <c r="E23" t="s">
        <v>35</v>
      </c>
    </row>
    <row r="24" spans="1:5" ht="12.75">
      <c r="A24" s="5"/>
      <c r="C24" s="6" t="s">
        <v>37</v>
      </c>
      <c r="D24" s="8">
        <f>D23*D13</f>
        <v>0</v>
      </c>
      <c r="E24" t="s">
        <v>34</v>
      </c>
    </row>
    <row r="25" spans="1:5" ht="12.75">
      <c r="A25" s="5"/>
      <c r="C25" s="6" t="s">
        <v>22</v>
      </c>
      <c r="D25" s="8">
        <f>D23*D12</f>
        <v>168012662400</v>
      </c>
      <c r="E25" t="s">
        <v>34</v>
      </c>
    </row>
    <row r="26" spans="1:5" ht="12.75">
      <c r="A26" s="5"/>
      <c r="C26" s="6" t="s">
        <v>23</v>
      </c>
      <c r="D26" s="8">
        <f>D22+D24-D25</f>
        <v>-167995816119.62997</v>
      </c>
      <c r="E26" t="s">
        <v>36</v>
      </c>
    </row>
    <row r="27" spans="1:4" ht="12.75">
      <c r="A27" s="5"/>
      <c r="C27" s="6"/>
      <c r="D27" s="2"/>
    </row>
    <row r="28" spans="1:4" ht="12.75">
      <c r="A28" s="5"/>
      <c r="C28" s="6"/>
      <c r="D28" s="2"/>
    </row>
    <row r="29" spans="1:4" ht="12.75">
      <c r="A29" s="5"/>
      <c r="C29" s="6"/>
      <c r="D29" s="2"/>
    </row>
    <row r="30" spans="1:4" ht="12.75">
      <c r="A30" s="5"/>
      <c r="C30" s="6"/>
      <c r="D30" s="2"/>
    </row>
    <row r="31" spans="1:4" ht="12.75">
      <c r="A31" s="5"/>
      <c r="C31" s="6"/>
      <c r="D31" s="2"/>
    </row>
    <row r="32" spans="1:4" ht="12.75">
      <c r="A32" s="5"/>
      <c r="C32" s="6"/>
      <c r="D32" s="2"/>
    </row>
    <row r="33" spans="1:4" ht="12.75">
      <c r="A33" s="5"/>
      <c r="C33" s="6"/>
      <c r="D33" s="2"/>
    </row>
    <row r="34" spans="1:13" ht="12.75">
      <c r="A34" s="5"/>
      <c r="C34" s="6"/>
      <c r="D34" s="2"/>
      <c r="M34" s="7"/>
    </row>
    <row r="35" spans="1:4" ht="12.75">
      <c r="A35" s="5"/>
      <c r="C35" s="6"/>
      <c r="D35" s="2"/>
    </row>
  </sheetData>
  <printOptions/>
  <pageMargins left="0.75" right="0.75" top="1" bottom="1" header="0.5" footer="0.5"/>
  <pageSetup orientation="landscape" paperSize="9" r:id="rId1"/>
  <ignoredErrors>
    <ignoredError sqref="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 area earth - Google Search</dc:title>
  <dc:subject/>
  <dc:creator>pre-installed</dc:creator>
  <cp:keywords/>
  <dc:description/>
  <cp:lastModifiedBy>pre-installed</cp:lastModifiedBy>
  <cp:lastPrinted>2007-04-14T08:29:52Z</cp:lastPrinted>
  <dcterms:created xsi:type="dcterms:W3CDTF">2007-01-12T21:16:24Z</dcterms:created>
  <dcterms:modified xsi:type="dcterms:W3CDTF">2009-08-31T20:08:52Z</dcterms:modified>
  <cp:category/>
  <cp:version/>
  <cp:contentType/>
  <cp:contentStatus/>
</cp:coreProperties>
</file>